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/>
  </bookViews>
  <sheets>
    <sheet name="EAEPE_COG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6" i="1"/>
  <c r="H7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D81" i="1" l="1"/>
  <c r="E27" i="1"/>
  <c r="H27" i="1" s="1"/>
  <c r="E17" i="1"/>
  <c r="H17" i="1" s="1"/>
  <c r="G81" i="1"/>
  <c r="E37" i="1"/>
  <c r="H3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<sst xmlns="http://schemas.openxmlformats.org/spreadsheetml/2006/main" count="92" uniqueCount="92">
  <si>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</si>
  <si>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</si>
  <si>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</si>
  <si>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</si>
  <si>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</si>
  <si>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</si>
  <si>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</si>
  <si>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</si>
  <si>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</si>
  <si>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</si>
  <si>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</si>
  <si>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</si>
  <si>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</si>
  <si>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</si>
  <si>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</si>
  <si>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</si>
  <si>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</si>
  <si>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</si>
  <si>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</si>
  <si>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</si>
  <si>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</si>
  <si>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</si>
  <si>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</si>
  <si>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</si>
  <si>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</si>
  <si>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</si>
  <si>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</si>
  <si>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</si>
  <si>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</si>
  <si>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</si>
  <si>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</si>
  <si>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</si>
  <si>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</si>
  <si>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</si>
  <si>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</si>
  <si>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</si>
  <si>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</si>
  <si>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</si>
  <si>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</si>
  <si>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</si>
  <si>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</si>
  <si>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</si>
  <si>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</si>
  <si>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</si>
  <si>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</si>
  <si>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</si>
  <si>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</si>
  <si>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</si>
  <si>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</si>
  <si>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</si>
  <si>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</si>
  <si>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</si>
  <si>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</si>
  <si>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</si>
  <si>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</si>
  <si>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</si>
  <si>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</si>
  <si>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</si>
  <si>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</si>
  <si>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</si>
  <si>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</si>
  <si>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</si>
  <si>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</si>
  <si>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</si>
  <si>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</si>
  <si>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</si>
  <si>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</si>
  <si>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</si>
  <si>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</si>
  <si>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</si>
  <si>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</si>
  <si>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</si>
  <si>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</si>
  <si>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</si>
  <si>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</si>
  <si>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</si>
  <si>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</si>
  <si>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</si>
  <si>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</si>
  <si>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</si>
  <si>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</si>
  <si>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</si>
  <si>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</si>
  <si>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</si>
  <si>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</si>
  <si>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</si>
  <si>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la Babicora</t>
  </si>
  <si>
    <t>Del 1 Enero al 31 diciembre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</si>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</sst>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B70" zoomScale="80" zoomScaleNormal="80" workbookViewId="0">
      <selection activeCell="D91" sqref="D9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14562942.540000001</v>
      </c>
      <c r="D9" s="16">
        <f>SUM(D10:D16)</f>
        <v>1099245.6300000001</v>
      </c>
      <c r="E9" s="16">
        <f t="shared" ref="E9:E26" si="0">C9+D9</f>
        <v>15662188.170000002</v>
      </c>
      <c r="F9" s="16">
        <f>SUM(F10:F16)</f>
        <v>14605568.470000001</v>
      </c>
      <c r="G9" s="16">
        <f>SUM(G10:G16)</f>
        <v>14333786.390000001</v>
      </c>
      <c r="H9" s="16">
        <f t="shared" ref="H9:H40" si="1">E9-F9</f>
        <v>1056619.7000000011</v>
      </c>
    </row>
    <row r="10" spans="2:9" ht="12" customHeight="1" x14ac:dyDescent="0.2">
      <c r="B10" s="11" t="s">
        <v>14</v>
      </c>
      <c r="C10" s="12">
        <v>10529234.57</v>
      </c>
      <c r="D10" s="13">
        <v>-368746.6</v>
      </c>
      <c r="E10" s="18">
        <f t="shared" si="0"/>
        <v>10160487.970000001</v>
      </c>
      <c r="F10" s="12">
        <v>9445827.8800000008</v>
      </c>
      <c r="G10" s="12">
        <v>9445827.8800000008</v>
      </c>
      <c r="H10" s="20">
        <f t="shared" si="1"/>
        <v>714660.08999999985</v>
      </c>
    </row>
    <row r="11" spans="2:9" ht="12" customHeight="1" x14ac:dyDescent="0.2">
      <c r="B11" s="11" t="s">
        <v>15</v>
      </c>
      <c r="C11" s="12">
        <v>0</v>
      </c>
      <c r="D11" s="13">
        <v>767968.51</v>
      </c>
      <c r="E11" s="18">
        <f t="shared" si="0"/>
        <v>767968.51</v>
      </c>
      <c r="F11" s="12">
        <v>731081.26</v>
      </c>
      <c r="G11" s="12">
        <v>731081.26</v>
      </c>
      <c r="H11" s="20">
        <f t="shared" si="1"/>
        <v>36887.25</v>
      </c>
    </row>
    <row r="12" spans="2:9" ht="12" customHeight="1" x14ac:dyDescent="0.2">
      <c r="B12" s="11" t="s">
        <v>16</v>
      </c>
      <c r="C12" s="12">
        <v>1543115.75</v>
      </c>
      <c r="D12" s="13">
        <v>149925.19</v>
      </c>
      <c r="E12" s="18">
        <f t="shared" si="0"/>
        <v>1693040.94</v>
      </c>
      <c r="F12" s="12">
        <v>1395420.82</v>
      </c>
      <c r="G12" s="12">
        <v>1395420.82</v>
      </c>
      <c r="H12" s="20">
        <f t="shared" si="1"/>
        <v>297620.11999999988</v>
      </c>
    </row>
    <row r="13" spans="2:9" ht="12" customHeight="1" x14ac:dyDescent="0.2">
      <c r="B13" s="11" t="s">
        <v>17</v>
      </c>
      <c r="C13" s="12">
        <v>1587763</v>
      </c>
      <c r="D13" s="13">
        <v>287725.99</v>
      </c>
      <c r="E13" s="18">
        <f>C13+D13</f>
        <v>1875488.99</v>
      </c>
      <c r="F13" s="12">
        <v>1875489</v>
      </c>
      <c r="G13" s="12">
        <v>1686389.77</v>
      </c>
      <c r="H13" s="20">
        <f t="shared" si="1"/>
        <v>-1.0000000009313226E-2</v>
      </c>
    </row>
    <row r="14" spans="2:9" ht="12" customHeight="1" x14ac:dyDescent="0.2">
      <c r="B14" s="11" t="s">
        <v>18</v>
      </c>
      <c r="C14" s="12">
        <v>719147.98</v>
      </c>
      <c r="D14" s="13">
        <v>446053.78</v>
      </c>
      <c r="E14" s="18">
        <f t="shared" si="0"/>
        <v>1165201.76</v>
      </c>
      <c r="F14" s="12">
        <v>1157749.51</v>
      </c>
      <c r="G14" s="12">
        <v>1075066.6599999999</v>
      </c>
      <c r="H14" s="20">
        <f t="shared" si="1"/>
        <v>7452.25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183681.24</v>
      </c>
      <c r="D16" s="13">
        <v>-183681.24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632149.01</v>
      </c>
      <c r="D17" s="16">
        <f>SUM(D18:D26)</f>
        <v>966307.88000000012</v>
      </c>
      <c r="E17" s="16">
        <f t="shared" si="0"/>
        <v>1598456.8900000001</v>
      </c>
      <c r="F17" s="16">
        <f>SUM(F18:F26)</f>
        <v>1598331.78</v>
      </c>
      <c r="G17" s="16">
        <f>SUM(G18:G26)</f>
        <v>1533732.13</v>
      </c>
      <c r="H17" s="16">
        <f t="shared" si="1"/>
        <v>125.11000000010245</v>
      </c>
    </row>
    <row r="18" spans="2:8" ht="24" x14ac:dyDescent="0.2">
      <c r="B18" s="9" t="s">
        <v>22</v>
      </c>
      <c r="C18" s="12">
        <v>118296.14</v>
      </c>
      <c r="D18" s="13">
        <v>295877.03000000003</v>
      </c>
      <c r="E18" s="18">
        <f t="shared" si="0"/>
        <v>414173.17000000004</v>
      </c>
      <c r="F18" s="12">
        <v>414173.15</v>
      </c>
      <c r="G18" s="12">
        <v>414173.15</v>
      </c>
      <c r="H18" s="20">
        <f t="shared" si="1"/>
        <v>2.0000000018626451E-2</v>
      </c>
    </row>
    <row r="19" spans="2:8" ht="12" customHeight="1" x14ac:dyDescent="0.2">
      <c r="B19" s="9" t="s">
        <v>23</v>
      </c>
      <c r="C19" s="12">
        <v>34629.47</v>
      </c>
      <c r="D19" s="13">
        <v>24448.53</v>
      </c>
      <c r="E19" s="18">
        <f t="shared" si="0"/>
        <v>59078</v>
      </c>
      <c r="F19" s="12">
        <v>59078</v>
      </c>
      <c r="G19" s="12">
        <v>59078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3324.72</v>
      </c>
      <c r="D20" s="13">
        <v>31278.080000000002</v>
      </c>
      <c r="E20" s="18">
        <f t="shared" si="0"/>
        <v>34602.800000000003</v>
      </c>
      <c r="F20" s="12">
        <v>34602.800000000003</v>
      </c>
      <c r="G20" s="12">
        <v>34602.800000000003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171761.72</v>
      </c>
      <c r="D21" s="13">
        <v>32434.7</v>
      </c>
      <c r="E21" s="18">
        <f t="shared" si="0"/>
        <v>204196.42</v>
      </c>
      <c r="F21" s="12">
        <v>204076.42</v>
      </c>
      <c r="G21" s="12">
        <v>204076.42</v>
      </c>
      <c r="H21" s="20">
        <f t="shared" si="1"/>
        <v>120</v>
      </c>
    </row>
    <row r="22" spans="2:8" ht="12" customHeight="1" x14ac:dyDescent="0.2">
      <c r="B22" s="9" t="s">
        <v>26</v>
      </c>
      <c r="C22" s="12">
        <v>5434.89</v>
      </c>
      <c r="D22" s="13">
        <v>3645.14</v>
      </c>
      <c r="E22" s="18">
        <f t="shared" si="0"/>
        <v>9080.0300000000007</v>
      </c>
      <c r="F22" s="12">
        <v>9080.0300000000007</v>
      </c>
      <c r="G22" s="12">
        <v>9080.0300000000007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102631.11</v>
      </c>
      <c r="D23" s="13">
        <v>355708.71</v>
      </c>
      <c r="E23" s="18">
        <f t="shared" si="0"/>
        <v>458339.82</v>
      </c>
      <c r="F23" s="12">
        <v>458339.18</v>
      </c>
      <c r="G23" s="12">
        <v>458339.18</v>
      </c>
      <c r="H23" s="20">
        <f t="shared" si="1"/>
        <v>0.64000000001396984</v>
      </c>
    </row>
    <row r="24" spans="2:8" ht="12" customHeight="1" x14ac:dyDescent="0.2">
      <c r="B24" s="9" t="s">
        <v>28</v>
      </c>
      <c r="C24" s="12">
        <v>0</v>
      </c>
      <c r="D24" s="13">
        <v>183537.13</v>
      </c>
      <c r="E24" s="18">
        <f t="shared" si="0"/>
        <v>183537.13</v>
      </c>
      <c r="F24" s="12">
        <v>183537.13</v>
      </c>
      <c r="G24" s="12">
        <v>183537.13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196070.96</v>
      </c>
      <c r="D26" s="13">
        <v>39378.559999999998</v>
      </c>
      <c r="E26" s="18">
        <f t="shared" si="0"/>
        <v>235449.52</v>
      </c>
      <c r="F26" s="12">
        <v>235445.07</v>
      </c>
      <c r="G26" s="12">
        <v>170845.42</v>
      </c>
      <c r="H26" s="20">
        <f t="shared" si="1"/>
        <v>4.4499999999825377</v>
      </c>
    </row>
    <row r="27" spans="2:8" ht="20.100000000000001" customHeight="1" x14ac:dyDescent="0.2">
      <c r="B27" s="6" t="s">
        <v>31</v>
      </c>
      <c r="C27" s="16">
        <f>SUM(C28:C36)</f>
        <v>2076289.7500000002</v>
      </c>
      <c r="D27" s="16">
        <f>SUM(D28:D36)</f>
        <v>4555448.1000000006</v>
      </c>
      <c r="E27" s="16">
        <f>D27+C27</f>
        <v>6631737.8500000006</v>
      </c>
      <c r="F27" s="16">
        <f>SUM(F28:F36)</f>
        <v>5684210.8200000012</v>
      </c>
      <c r="G27" s="16">
        <f>SUM(G28:G36)</f>
        <v>5427090.6200000001</v>
      </c>
      <c r="H27" s="16">
        <f t="shared" si="1"/>
        <v>947527.02999999933</v>
      </c>
    </row>
    <row r="28" spans="2:8" x14ac:dyDescent="0.2">
      <c r="B28" s="9" t="s">
        <v>32</v>
      </c>
      <c r="C28" s="12">
        <v>184905.72</v>
      </c>
      <c r="D28" s="13">
        <v>469737.39</v>
      </c>
      <c r="E28" s="18">
        <f t="shared" ref="E28:E36" si="2">C28+D28</f>
        <v>654643.11</v>
      </c>
      <c r="F28" s="12">
        <v>254643.11</v>
      </c>
      <c r="G28" s="12">
        <v>253346.11</v>
      </c>
      <c r="H28" s="20">
        <f t="shared" si="1"/>
        <v>400000</v>
      </c>
    </row>
    <row r="29" spans="2:8" x14ac:dyDescent="0.2">
      <c r="B29" s="9" t="s">
        <v>33</v>
      </c>
      <c r="C29" s="12">
        <v>50571.58</v>
      </c>
      <c r="D29" s="13">
        <v>22406.34</v>
      </c>
      <c r="E29" s="18">
        <f t="shared" si="2"/>
        <v>72977.919999999998</v>
      </c>
      <c r="F29" s="12">
        <v>72977.919999999998</v>
      </c>
      <c r="G29" s="12">
        <v>67409.919999999998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625303.43999999994</v>
      </c>
      <c r="D30" s="13">
        <v>959595.96</v>
      </c>
      <c r="E30" s="18">
        <f t="shared" si="2"/>
        <v>1584899.4</v>
      </c>
      <c r="F30" s="12">
        <v>1062854.19</v>
      </c>
      <c r="G30" s="12">
        <v>1035918.99</v>
      </c>
      <c r="H30" s="20">
        <f t="shared" si="1"/>
        <v>522045.20999999996</v>
      </c>
    </row>
    <row r="31" spans="2:8" x14ac:dyDescent="0.2">
      <c r="B31" s="9" t="s">
        <v>35</v>
      </c>
      <c r="C31" s="12">
        <v>333841.77</v>
      </c>
      <c r="D31" s="13">
        <v>-132871.66</v>
      </c>
      <c r="E31" s="18">
        <f t="shared" si="2"/>
        <v>200970.11000000002</v>
      </c>
      <c r="F31" s="12">
        <v>200970.11</v>
      </c>
      <c r="G31" s="12">
        <v>200970.11</v>
      </c>
      <c r="H31" s="20">
        <f t="shared" si="1"/>
        <v>0</v>
      </c>
    </row>
    <row r="32" spans="2:8" ht="24" x14ac:dyDescent="0.2">
      <c r="B32" s="9" t="s">
        <v>36</v>
      </c>
      <c r="C32" s="12">
        <v>395358.4</v>
      </c>
      <c r="D32" s="13">
        <v>2397024.84</v>
      </c>
      <c r="E32" s="18">
        <f t="shared" si="2"/>
        <v>2792383.2399999998</v>
      </c>
      <c r="F32" s="12">
        <v>2767191.65</v>
      </c>
      <c r="G32" s="12">
        <v>2549671.65</v>
      </c>
      <c r="H32" s="20">
        <f t="shared" si="1"/>
        <v>25191.589999999851</v>
      </c>
    </row>
    <row r="33" spans="2:8" x14ac:dyDescent="0.2">
      <c r="B33" s="9" t="s">
        <v>37</v>
      </c>
      <c r="C33" s="12">
        <v>0</v>
      </c>
      <c r="D33" s="13">
        <v>136641.45000000001</v>
      </c>
      <c r="E33" s="18">
        <f t="shared" si="2"/>
        <v>136641.45000000001</v>
      </c>
      <c r="F33" s="12">
        <v>136641.45000000001</v>
      </c>
      <c r="G33" s="12">
        <v>136641.45000000001</v>
      </c>
      <c r="H33" s="20">
        <f t="shared" si="1"/>
        <v>0</v>
      </c>
    </row>
    <row r="34" spans="2:8" x14ac:dyDescent="0.2">
      <c r="B34" s="9" t="s">
        <v>38</v>
      </c>
      <c r="C34" s="12">
        <v>47095.79</v>
      </c>
      <c r="D34" s="13">
        <v>179486.32</v>
      </c>
      <c r="E34" s="18">
        <f t="shared" si="2"/>
        <v>226582.11000000002</v>
      </c>
      <c r="F34" s="12">
        <v>226582.11</v>
      </c>
      <c r="G34" s="12">
        <v>226582.11</v>
      </c>
      <c r="H34" s="20">
        <f t="shared" si="1"/>
        <v>0</v>
      </c>
    </row>
    <row r="35" spans="2:8" x14ac:dyDescent="0.2">
      <c r="B35" s="9" t="s">
        <v>39</v>
      </c>
      <c r="C35" s="12">
        <v>125213.05</v>
      </c>
      <c r="D35" s="13">
        <v>313199.17</v>
      </c>
      <c r="E35" s="18">
        <f t="shared" si="2"/>
        <v>438412.22</v>
      </c>
      <c r="F35" s="12">
        <v>438131.99</v>
      </c>
      <c r="G35" s="12">
        <v>432331.99</v>
      </c>
      <c r="H35" s="20">
        <f t="shared" si="1"/>
        <v>280.22999999998137</v>
      </c>
    </row>
    <row r="36" spans="2:8" x14ac:dyDescent="0.2">
      <c r="B36" s="9" t="s">
        <v>40</v>
      </c>
      <c r="C36" s="12">
        <v>314000</v>
      </c>
      <c r="D36" s="13">
        <v>210228.29</v>
      </c>
      <c r="E36" s="18">
        <f t="shared" si="2"/>
        <v>524228.29000000004</v>
      </c>
      <c r="F36" s="12">
        <v>524218.29</v>
      </c>
      <c r="G36" s="12">
        <v>524218.29</v>
      </c>
      <c r="H36" s="20">
        <f t="shared" si="1"/>
        <v>10.000000000058208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132226.23999999999</v>
      </c>
      <c r="E37" s="16">
        <f>C37+D37</f>
        <v>132226.23999999999</v>
      </c>
      <c r="F37" s="16">
        <f>SUM(F38:F46)</f>
        <v>131820</v>
      </c>
      <c r="G37" s="16">
        <f>SUM(G38:G46)</f>
        <v>131820</v>
      </c>
      <c r="H37" s="16">
        <f t="shared" si="1"/>
        <v>406.23999999999069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132226.23999999999</v>
      </c>
      <c r="E41" s="18">
        <f t="shared" si="3"/>
        <v>132226.23999999999</v>
      </c>
      <c r="F41" s="12">
        <v>131820</v>
      </c>
      <c r="G41" s="12">
        <v>131820</v>
      </c>
      <c r="H41" s="20">
        <f t="shared" ref="H41:H72" si="4">E41-F41</f>
        <v>406.23999999999069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2153698.21</v>
      </c>
      <c r="E47" s="16">
        <f t="shared" si="3"/>
        <v>2153698.21</v>
      </c>
      <c r="F47" s="16">
        <f>SUM(F48:F56)</f>
        <v>1430200.28</v>
      </c>
      <c r="G47" s="16">
        <f>SUM(G48:G56)</f>
        <v>616504.37</v>
      </c>
      <c r="H47" s="16">
        <f t="shared" si="4"/>
        <v>723497.92999999993</v>
      </c>
    </row>
    <row r="48" spans="2:8" x14ac:dyDescent="0.2">
      <c r="B48" s="9" t="s">
        <v>52</v>
      </c>
      <c r="C48" s="12">
        <v>0</v>
      </c>
      <c r="D48" s="13">
        <v>789087.83</v>
      </c>
      <c r="E48" s="18">
        <f t="shared" si="3"/>
        <v>789087.83</v>
      </c>
      <c r="F48" s="12">
        <v>758514.5</v>
      </c>
      <c r="G48" s="12">
        <v>0</v>
      </c>
      <c r="H48" s="20">
        <f t="shared" si="4"/>
        <v>30573.329999999958</v>
      </c>
    </row>
    <row r="49" spans="2:8" x14ac:dyDescent="0.2">
      <c r="B49" s="9" t="s">
        <v>53</v>
      </c>
      <c r="C49" s="12">
        <v>0</v>
      </c>
      <c r="D49" s="13">
        <v>664201.24</v>
      </c>
      <c r="E49" s="18">
        <f t="shared" si="3"/>
        <v>664201.24</v>
      </c>
      <c r="F49" s="12">
        <v>238056.24</v>
      </c>
      <c r="G49" s="12">
        <v>206430</v>
      </c>
      <c r="H49" s="20">
        <f t="shared" si="4"/>
        <v>426145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616450</v>
      </c>
      <c r="E51" s="18">
        <f t="shared" si="3"/>
        <v>616450</v>
      </c>
      <c r="F51" s="12">
        <v>349670.40000000002</v>
      </c>
      <c r="G51" s="12">
        <v>349670.40000000002</v>
      </c>
      <c r="H51" s="20">
        <f t="shared" si="4"/>
        <v>266779.59999999998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83959.14</v>
      </c>
      <c r="E53" s="18">
        <f t="shared" si="3"/>
        <v>83959.14</v>
      </c>
      <c r="F53" s="12">
        <v>83959.14</v>
      </c>
      <c r="G53" s="12">
        <v>60403.97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7000000</v>
      </c>
      <c r="E57" s="16">
        <f t="shared" si="3"/>
        <v>7000000</v>
      </c>
      <c r="F57" s="16">
        <f>SUM(F58:F60)</f>
        <v>6988437.04</v>
      </c>
      <c r="G57" s="16">
        <f>SUM(G58:G60)</f>
        <v>3284664.57</v>
      </c>
      <c r="H57" s="16">
        <f t="shared" si="4"/>
        <v>11562.959999999963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7000000</v>
      </c>
      <c r="E59" s="18">
        <f t="shared" si="3"/>
        <v>7000000</v>
      </c>
      <c r="F59" s="12">
        <v>6988437.04</v>
      </c>
      <c r="G59" s="12">
        <v>3284664.57</v>
      </c>
      <c r="H59" s="18">
        <f t="shared" si="4"/>
        <v>11562.959999999963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17271381.300000001</v>
      </c>
      <c r="D81" s="22">
        <f>SUM(D73,D69,D61,D57,D47,D37,D27,D17,D9)</f>
        <v>15906926.060000002</v>
      </c>
      <c r="E81" s="22">
        <f>C81+D81</f>
        <v>33178307.360000003</v>
      </c>
      <c r="F81" s="22">
        <f>SUM(F73,F69,F61,F57,F47,F37,F17,F27,F9)</f>
        <v>30438568.390000001</v>
      </c>
      <c r="G81" s="22">
        <f>SUM(G73,G69,G61,G57,G47,G37,G27,G17,G9)</f>
        <v>25327598.080000002</v>
      </c>
      <c r="H81" s="22">
        <f t="shared" si="5"/>
        <v>2739738.9700000025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C89" s="41"/>
    </row>
    <row r="90" spans="2:8" s="23" customFormat="1" x14ac:dyDescent="0.2">
      <c r="B90" s="41" t="s">
        <v>88</v>
      </c>
      <c r="E90" s="41" t="s">
        <v>89</v>
      </c>
    </row>
    <row r="91" spans="2:8" s="23" customFormat="1" x14ac:dyDescent="0.2">
      <c r="B91" s="41" t="s">
        <v>90</v>
      </c>
      <c r="E91" s="41" t="s">
        <v>91</v>
      </c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7YVMxbkB+DMx5ClVpRvPmEa7jcPB9+JJqJ0hqvKoafFl6PQXezgEuZN2z6v4Rh/YLgGuLL/pmtIegzvjYqtrxg==" saltValue="qtQeKoNXmcEd6YJKrOYgcA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47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2022-10-27T21:56:15Z</cp:lastPrinted>
  <dcterms:created xsi:type="dcterms:W3CDTF">2019-12-04T16:22:52Z</dcterms:created>
  <dcterms:modified xsi:type="dcterms:W3CDTF">2023-02-02T18:39:57Z</dcterms:modified>
</cp:coreProperties>
</file>